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.dep.mos.ru\dfs\Public\Отдел_экономического_анализа\Рейтинги\2025 год\4. Годовой отчет\1.1 Дополнительные материалы к проекту закона об исполнении бюджета за 2024 год\"/>
    </mc:Choice>
  </mc:AlternateContent>
  <bookViews>
    <workbookView xWindow="0" yWindow="0" windowWidth="28800" windowHeight="11925"/>
  </bookViews>
  <sheets>
    <sheet name="Доходы" sheetId="2" r:id="rId1"/>
  </sheets>
  <definedNames>
    <definedName name="_xlnm.Print_Titles" localSheetId="0">Доходы!$4:$5</definedName>
    <definedName name="_xlnm.Print_Area" localSheetId="0">Доходы!$A$1:$G$45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E20" i="2" l="1"/>
  <c r="E21" i="2"/>
  <c r="B27" i="2" l="1"/>
  <c r="B33" i="2"/>
  <c r="E33" i="2" s="1"/>
  <c r="E27" i="2" l="1"/>
  <c r="E6" i="2"/>
  <c r="E7" i="2" l="1"/>
  <c r="E8" i="2"/>
  <c r="E9" i="2"/>
  <c r="E10" i="2"/>
  <c r="E12" i="2"/>
  <c r="E14" i="2"/>
  <c r="E16" i="2"/>
  <c r="E18" i="2"/>
  <c r="E19" i="2"/>
  <c r="E22" i="2"/>
  <c r="E23" i="2"/>
  <c r="E24" i="2"/>
  <c r="E25" i="2"/>
  <c r="E26" i="2"/>
  <c r="E28" i="2"/>
  <c r="E29" i="2"/>
  <c r="E30" i="2"/>
  <c r="E31" i="2"/>
  <c r="E32" i="2"/>
</calcChain>
</file>

<file path=xl/sharedStrings.xml><?xml version="1.0" encoding="utf-8"?>
<sst xmlns="http://schemas.openxmlformats.org/spreadsheetml/2006/main" count="132" uniqueCount="75">
  <si>
    <t xml:space="preserve">Наименование </t>
  </si>
  <si>
    <t>Налоговые доходы</t>
  </si>
  <si>
    <t>Налог на прибыль организаций</t>
  </si>
  <si>
    <t>Налог на доходы физических лиц</t>
  </si>
  <si>
    <t xml:space="preserve">Акцизы </t>
  </si>
  <si>
    <t>в том числе</t>
  </si>
  <si>
    <t>- акцизы на алкоголь</t>
  </si>
  <si>
    <t xml:space="preserve"> - акцизы на нефтепродукты</t>
  </si>
  <si>
    <t>Налоги, предусмотренные специальными налоговыми режимами</t>
  </si>
  <si>
    <t>Налог на имущество физических лиц</t>
  </si>
  <si>
    <t>Налог на имущество организаций</t>
  </si>
  <si>
    <t>Транспортный налог</t>
  </si>
  <si>
    <t>Земельный налог</t>
  </si>
  <si>
    <t xml:space="preserve">Иные налоговые доходы </t>
  </si>
  <si>
    <t>Неналоговые доходы</t>
  </si>
  <si>
    <t>Безвозмездные поступления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</si>
  <si>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</si>
  <si>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</si>
  <si>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</si>
  <si>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</si>
  <si>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</si>
  <si>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</si>
  <si>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Торговый сбор</t>
  </si>
  <si>
    <t xml:space="preserve">- Налог, взимаемый в связи с применением упрощенной системы налогообложения </t>
  </si>
  <si>
    <t>- Единый налог на вмененный доход</t>
  </si>
  <si>
    <t>- Единый сельскохозяйственный налог</t>
  </si>
  <si>
    <t>- Налог, взимаемый в с применением патентной системы налогообложения</t>
  </si>
  <si>
    <t>Доходы от использования имущества</t>
  </si>
  <si>
    <t xml:space="preserve">Доходы от продажи материальных и нематериальных активов </t>
  </si>
  <si>
    <t>Штрафные санкции, возмещение ущерба</t>
  </si>
  <si>
    <t>Прочие неналоговые доходы</t>
  </si>
  <si>
    <t>млн рублей</t>
  </si>
  <si>
    <t>Доходы бюджета - всего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</si>
  <si>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</si>
  <si>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</si>
  <si>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-</t>
  </si>
  <si>
    <t>Исполнение 
первоначально утвержденного плана, %</t>
  </si>
  <si>
    <t>- Налог на профессиональный доход</t>
  </si>
  <si>
    <t>5=4/2</t>
  </si>
  <si>
    <t>- Налог, взимаемый в связи с применением специального налогового режима "Автоматизированная упрощенная система налогообложения"</t>
  </si>
  <si>
    <t>Сведения о фактических поступлениях доходов по видам доходов в 2024 году в сравнении с первоначально утвержденными законом о бюджете значениями и уточненными значениями</t>
  </si>
  <si>
    <t>Доходы от оказания платных услуг и компенсация затрат государства</t>
  </si>
  <si>
    <t>Фактическое исполнение 
за 2024 год</t>
  </si>
  <si>
    <t xml:space="preserve"> - </t>
  </si>
  <si>
    <t>Рост поступлений обусловлен главным образом незапланированными возвратами неотработанных авансов.</t>
  </si>
  <si>
    <t>Рост поступлений обусловлен увеличением средней стоимости выкупаемого недвижимого имущества в сравнении с запланированным.</t>
  </si>
  <si>
    <t>Рост поступлений обусловлен увеличением:
- платежей по договорам о комплексном развитии территории; 
- доходов от реализации инвестиционных контрактов;
- платы за изменение вида разрешенного использования земельных участков.</t>
  </si>
  <si>
    <t>Поступления по источнику превысили бюджетные назначения в связи с более высокими темпами роста показателей социально-экономического развития города Москвы в 2024 году (оборот розничной торговли, объем платных услуг населению).
Кроме того, влияние оказал ценовой фактор (рост индекса потребительских цен на товары и услуги в Москве).</t>
  </si>
  <si>
    <t>Динамика поступлений по налогу обусловлена:
- увеличением численности самозанятых в городе Москве; 
- более высокими темпами роста в 2024 году объема платных услуг населению; 
- влиянием ценового фактора (рост индекса потребительских цен на товары и услуги в Москве).</t>
  </si>
  <si>
    <t>Динамика поступлений по налогу обусловлена:
- переходом на этот спецрежим пользователей иных налоговых режимов;
- более высокими темпами роста показателей социально-экономического развития города Москвы в 2024 году (оборот розничной торговли, объем платных услуг населению);
- влиянием ценового фактора (рост индекса потребительских цен на товары и услуги в Москве).</t>
  </si>
  <si>
    <t xml:space="preserve">Увеличение поступлений по источнику обусловлено:
- ростом числа объектов недвижимого имущества, облагаемых по кадастровой стоимости в 2024 году;
- введением в эксплуатацию новых объектов недвижимости, в том числе в рамках развития городской инфраструктуры, строительства промышленных объектов. </t>
  </si>
  <si>
    <t>Рост поступлений обусловлен увеличением: 
- средневзвешенной ставки по депозитам, размещенным в банках; 
- среднедневного объема средств бюджета, размещенного на банковских депозитах;
- объемов платежей за изменение цели разрешенного использования земельных участков;
- платежей за аренду земли, с учетом досрочного внесения арендных платежей, а также взыскания задолженности.</t>
  </si>
  <si>
    <t>Поступление незапланированных дотаций.</t>
  </si>
  <si>
    <t>Поступление незапланированных субсидий.</t>
  </si>
  <si>
    <t>Поступление незапланированных субвенций.</t>
  </si>
  <si>
    <t>Поступление незапланированных иных межбюджетных трансфертов.</t>
  </si>
  <si>
    <t>Поступление незапланированных прочих безвозмездных поступлений.</t>
  </si>
  <si>
    <t>Поступление незапланированных безвозмездных поступлений от государственных (муниципальных) организаций.</t>
  </si>
  <si>
    <t>Незапланированные возвраты остатков субсидий, субвенций и иных межбюджетных трансфертов, имеющих целевое назначение, прошлых лет.</t>
  </si>
  <si>
    <t>Рост платежей в основном обусловлен увеличением в 2024 году размеров государственной пошлины по делам, рассматриваемым в судах общей юрисдикции, мировыми судьями,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Федерации.</t>
  </si>
  <si>
    <t>На динамику поступлений сбора оказали влияние:
- «низкая база» 2023 года в связи с изъятием сумм налога в рамках формирования первоначального сальдо ЕНС;
- снижение доли вакантных площадей в торговых центрах Москвы.</t>
  </si>
  <si>
    <t>Динамика поступлений обусловлена уменьшением доли розничной продажи крепкой алкогольной продукции на территории города Москвы по данным ЕГАИС (прогноз – 7,8172%, факт (средняя за год) – 7,5487%).</t>
  </si>
  <si>
    <t>Рост поступлений обусловлен увеличением объемов реализации нефтепродуктов по сравнению с прогнозируемыми объемами.</t>
  </si>
  <si>
    <t xml:space="preserve">Основными факторами роста поступлений по источнику являются:
- более высокий фактический темп роста номинальной заработной платы;
- рост поступлений НДФЛ с дивидендных выплат, в связи с более высоким фактическим темпом роста прибыли прибыльных организаций за 2023 год;
- досрочная выплата премиальных и иных стимулирующих выплат в конце 2024 года. </t>
  </si>
  <si>
    <t>Перевыполнение бюджетных назначений связано с более высоким темпом роста показателей социально-экономического развития города Москвы, в том числе фактическим темпом роста ВРП города Москвы, а так же ростом корпоративного и розничного кредитования.</t>
  </si>
  <si>
    <t>Влияние на поступление налога оказали:
- увеличение продаж новых легковых автомобилей в Российской Федерации;
- расширение в 2024 году перечня легковых автомобилей стоимостью свыше 10 и 15 млн рублей в целях применения повышающего коэффициента.</t>
  </si>
  <si>
    <t>Динамика поступлений обусловлена:
- незапланированным поступлением штрафов за административные правонарушения, посягающие на общественный порядок и общественную безопасность, наложенных мировыми судьями, в рамках исполнительного производства;
- ростом поступлений пеней, предусмотренных законодательством Российской Федерации о налогах и сборах, в связи с увеличением ключевой ставки, исходя из которой рассчитываются пени, в 1,8 раза           (с 10,0% до 17,5% в среднем за год).</t>
  </si>
  <si>
    <t>Поступление незапланированных доходов от возврата бюджетами бюджетной системы РФ и организациями остатков субсидий, субвенций и иных межбюджетных трансфертов, имеющих целевое назначение прошлых лет.</t>
  </si>
  <si>
    <t>Доходы от возврата бюджетами бюджетной системы РФ и организациями остатков субсидий, субвенций и иных межбюджетных трансфертов, имеющих целевое назначение прошлых лет</t>
  </si>
  <si>
    <t>Рост поступлений обусловлен положительной динамикой финансовых показателей деятельности основного налогоплательщика, в том числе за счет ценового фактора (рост индекса потребительских цен на товары и услуги в Москве).</t>
  </si>
  <si>
    <r>
      <rPr>
        <b/>
        <sz val="12"/>
        <rFont val="Times New Roman"/>
        <family val="1"/>
        <charset val="204"/>
      </rPr>
      <t>Причины отклонений</t>
    </r>
    <r>
      <rPr>
        <sz val="12"/>
        <rFont val="Times New Roman"/>
        <family val="1"/>
        <charset val="204"/>
      </rPr>
      <t xml:space="preserve"> фактических значений</t>
    </r>
    <r>
      <rPr>
        <b/>
        <sz val="12"/>
        <rFont val="Times New Roman"/>
        <family val="1"/>
        <charset val="204"/>
      </rPr>
      <t xml:space="preserve"> от уточненных значений (столбец 3), </t>
    </r>
    <r>
      <rPr>
        <sz val="12"/>
        <rFont val="Times New Roman"/>
        <family val="1"/>
        <charset val="204"/>
      </rPr>
      <t>в случае если отклонение 5% и более, как в большую, так и в меньшую сторону</t>
    </r>
    <r>
      <rPr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</si>
  <si>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>Причины отклонений</t>
    </r>
    <r>
      <rPr>
        <sz val="12"/>
        <rFont val="Times New Roman"/>
        <family val="1"/>
        <charset val="204"/>
      </rPr>
      <t xml:space="preserve"> фактических значений</t>
    </r>
    <r>
      <rPr>
        <b/>
        <sz val="12"/>
        <rFont val="Times New Roman"/>
        <family val="1"/>
        <charset val="204"/>
      </rPr>
      <t xml:space="preserve"> от бюджетных назначений (столбец 2), </t>
    </r>
    <r>
      <rPr>
        <sz val="12"/>
        <rFont val="Times New Roman"/>
        <family val="1"/>
        <charset val="204"/>
      </rPr>
      <t>в случае если отклонение 5% и более, как в большую, так и в меньшую сторону</t>
    </r>
  </si>
  <si>
    <t>Бюджетные назначения, учтенные в общем объеме доходов бюджета города Москвы, утвержденном Законом города Москвы от 22.11.2023 № 33«О бюджете города Москвы на 2024 год и плановый период 2025 и 2026 годов»*</t>
  </si>
  <si>
    <t>Уточненные значения **</t>
  </si>
  <si>
    <t>* Структура доходов бюджета города Москвы на 2024 год приведена в соответствии с утвержденным Реестром источников доходов бюджета города Москвы на 2024 год и плановый период 2025 и 2026 годов, представляемым одновременно с проектом закона в Московскую городскую Думу
** Бюджетные назначения, учтенные в общем объеме доходов бюджета города Москвы, утвержденном Законом города Москвы от 22.11.2023 № 33 «О бюджете города Москвы на 2024 год и плановый период 2025 и 2026 годов», законом не уточнялись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</si>
</sst>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Times New Roman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6" fillId="0" borderId="0"/>
    <xf numFmtId="0" fontId="9" fillId="0" borderId="0"/>
    <xf numFmtId="9" fontId="11" fillId="0" borderId="0" applyFont="0" applyFill="0" applyBorder="0" applyAlignment="0" applyProtection="0"/>
    <xf numFmtId="0" fontId="14" fillId="0" borderId="3">
      <alignment horizontal="left" wrapText="1"/>
    </xf>
    <xf numFmtId="0" fontId="14" fillId="0" borderId="4">
      <alignment horizontal="left" wrapText="1" indent="2"/>
    </xf>
    <xf numFmtId="4" fontId="14" fillId="0" borderId="5">
      <alignment horizontal="right"/>
    </xf>
    <xf numFmtId="0" fontId="15" fillId="0" borderId="6">
      <alignment horizontal="left" wrapText="1" indent="2"/>
    </xf>
    <xf numFmtId="4" fontId="16" fillId="0" borderId="7">
      <alignment horizontal="right"/>
    </xf>
  </cellStyleXfs>
  <cellXfs count="42">
    <xf numFmtId="0" fontId="0" fillId="0" borderId="0" xfId="0"/>
    <xf numFmtId="49" fontId="7" fillId="2" borderId="1" xfId="2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3" applyNumberFormat="1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2" xfId="0" applyFont="1" applyFill="1" applyBorder="1" applyAlignment="1"/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2" borderId="1" xfId="4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0" fontId="7" fillId="2" borderId="2" xfId="0" applyFont="1" applyFill="1" applyBorder="1" applyAlignment="1"/>
    <xf numFmtId="164" fontId="1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3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5" fontId="1" fillId="0" borderId="1" xfId="3" applyNumberFormat="1" applyFont="1" applyFill="1" applyBorder="1" applyAlignment="1">
      <alignment horizontal="left" vertical="center" wrapText="1"/>
    </xf>
    <xf numFmtId="165" fontId="12" fillId="0" borderId="1" xfId="3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8" fillId="2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left"/>
    </xf>
  </cellXfs>
  <cellStyles count="9">
    <cellStyle name="xl29" xfId="4"/>
    <cellStyle name="xl31" xfId="5"/>
    <cellStyle name="xl46" xfId="8"/>
    <cellStyle name="xl48" xfId="6"/>
    <cellStyle name="xl71" xfId="7"/>
    <cellStyle name="Обычный" xfId="0" builtinId="0"/>
    <cellStyle name="Обычный 2" xfId="2"/>
    <cellStyle name="Обычный 3" xfId="1"/>
    <cellStyle name="Процентный" xfId="3" builtinId="5"/>
  </cellStyles>
  <dxfs count="0"/>
  <tableStyles count="0" defaultTableStyle="TableStyleMedium2" defaultPivotStyle="PivotStyleLight16"/>
  <colors>
    <mruColors>
      <color rgb="FFF4E9D8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view="pageBreakPreview" zoomScale="70" zoomScaleNormal="70" zoomScaleSheetLayoutView="70" workbookViewId="0">
      <pane ySplit="5" topLeftCell="A35" activePane="bottomLeft" state="frozen"/>
      <selection pane="bottomLeft" activeCell="A45" sqref="A45:G45"/>
    </sheetView>
  </sheetViews>
  <sheetFormatPr defaultColWidth="30" defaultRowHeight="15" x14ac:dyDescent="0.25"/>
  <cols>
    <col min="1" max="1" width="44.7109375" style="4" bestFit="1" customWidth="1"/>
    <col min="2" max="2" width="35.28515625" style="19" customWidth="1"/>
    <col min="3" max="3" width="25.7109375" style="4" customWidth="1"/>
    <col min="4" max="4" width="25.7109375" style="19" customWidth="1"/>
    <col min="5" max="5" width="33.28515625" style="4" customWidth="1"/>
    <col min="6" max="6" width="97.140625" style="27" customWidth="1"/>
    <col min="7" max="7" width="37.28515625" style="38" customWidth="1"/>
    <col min="8" max="16384" width="30" style="4"/>
  </cols>
  <sheetData>
    <row r="1" spans="1:7" ht="20.25" x14ac:dyDescent="0.3">
      <c r="G1" s="28"/>
    </row>
    <row r="2" spans="1:7" ht="27.75" customHeight="1" x14ac:dyDescent="0.25">
      <c r="A2" s="39" t="s">
        <v>40</v>
      </c>
      <c r="B2" s="39"/>
      <c r="C2" s="39"/>
      <c r="D2" s="39"/>
      <c r="E2" s="39"/>
      <c r="F2" s="39"/>
      <c r="G2" s="39"/>
    </row>
    <row r="3" spans="1:7" ht="15.75" x14ac:dyDescent="0.25">
      <c r="B3" s="20"/>
      <c r="C3" s="5"/>
      <c r="D3" s="20"/>
      <c r="E3" s="5"/>
      <c r="G3" s="29" t="s">
        <v>31</v>
      </c>
    </row>
    <row r="4" spans="1:7" ht="164.25" customHeight="1" x14ac:dyDescent="0.25">
      <c r="A4" s="2" t="s">
        <v>0</v>
      </c>
      <c r="B4" s="15" t="s">
        <v>72</v>
      </c>
      <c r="C4" s="11" t="s">
        <v>73</v>
      </c>
      <c r="D4" s="15" t="s">
        <v>42</v>
      </c>
      <c r="E4" s="2" t="s">
        <v>36</v>
      </c>
      <c r="F4" s="30" t="s">
        <v>71</v>
      </c>
      <c r="G4" s="30" t="s">
        <v>70</v>
      </c>
    </row>
    <row r="5" spans="1:7" ht="15.75" x14ac:dyDescent="0.25">
      <c r="A5" s="2">
        <v>1</v>
      </c>
      <c r="B5" s="15">
        <v>2</v>
      </c>
      <c r="C5" s="2">
        <v>3</v>
      </c>
      <c r="D5" s="15">
        <v>4</v>
      </c>
      <c r="E5" s="2" t="s">
        <v>38</v>
      </c>
      <c r="F5" s="11">
        <v>6</v>
      </c>
      <c r="G5" s="11">
        <v>7</v>
      </c>
    </row>
    <row r="6" spans="1:7" ht="25.5" customHeight="1" x14ac:dyDescent="0.25">
      <c r="A6" s="17" t="s">
        <v>32</v>
      </c>
      <c r="B6" s="21">
        <v>4289799.0999999996</v>
      </c>
      <c r="C6" s="13" t="s">
        <v>35</v>
      </c>
      <c r="D6" s="21">
        <v>5170180.0999999996</v>
      </c>
      <c r="E6" s="3">
        <f>D6/B6</f>
        <v>1.205226627046474</v>
      </c>
      <c r="F6" s="31"/>
      <c r="G6" s="32"/>
    </row>
    <row r="7" spans="1:7" ht="15.75" x14ac:dyDescent="0.25">
      <c r="A7" s="6" t="s">
        <v>1</v>
      </c>
      <c r="B7" s="21">
        <v>3981549</v>
      </c>
      <c r="C7" s="13" t="s">
        <v>35</v>
      </c>
      <c r="D7" s="21">
        <v>4487889.7</v>
      </c>
      <c r="E7" s="3">
        <f t="shared" ref="E7:E32" si="0">D7/B7</f>
        <v>1.127171786658911</v>
      </c>
      <c r="F7" s="31"/>
      <c r="G7" s="32"/>
    </row>
    <row r="8" spans="1:7" ht="69.75" customHeight="1" x14ac:dyDescent="0.25">
      <c r="A8" s="7" t="s">
        <v>2</v>
      </c>
      <c r="B8" s="12">
        <v>1458157.5</v>
      </c>
      <c r="C8" s="13" t="s">
        <v>35</v>
      </c>
      <c r="D8" s="12">
        <v>1599242.9</v>
      </c>
      <c r="E8" s="3">
        <f t="shared" si="0"/>
        <v>1.0967559402876574</v>
      </c>
      <c r="F8" s="33" t="s">
        <v>64</v>
      </c>
      <c r="G8" s="32"/>
    </row>
    <row r="9" spans="1:7" ht="91.5" customHeight="1" x14ac:dyDescent="0.25">
      <c r="A9" s="7" t="s">
        <v>3</v>
      </c>
      <c r="B9" s="12">
        <v>1904114.5</v>
      </c>
      <c r="C9" s="13" t="s">
        <v>35</v>
      </c>
      <c r="D9" s="12">
        <v>2195718.7999999998</v>
      </c>
      <c r="E9" s="3">
        <f t="shared" si="0"/>
        <v>1.1531443093364395</v>
      </c>
      <c r="F9" s="34" t="s">
        <v>63</v>
      </c>
      <c r="G9" s="32"/>
    </row>
    <row r="10" spans="1:7" ht="15.75" x14ac:dyDescent="0.25">
      <c r="A10" s="7" t="s">
        <v>4</v>
      </c>
      <c r="B10" s="12">
        <v>65294</v>
      </c>
      <c r="C10" s="13" t="s">
        <v>35</v>
      </c>
      <c r="D10" s="12">
        <v>63820.2</v>
      </c>
      <c r="E10" s="3">
        <f t="shared" si="0"/>
        <v>0.97742824761846414</v>
      </c>
      <c r="F10" s="31"/>
      <c r="G10" s="32"/>
    </row>
    <row r="11" spans="1:7" ht="15.75" x14ac:dyDescent="0.25">
      <c r="A11" s="8" t="s">
        <v>5</v>
      </c>
      <c r="B11" s="12"/>
      <c r="C11" s="13" t="s">
        <v>35</v>
      </c>
      <c r="D11" s="12"/>
      <c r="E11" s="3"/>
      <c r="F11" s="31"/>
      <c r="G11" s="32"/>
    </row>
    <row r="12" spans="1:7" ht="51" customHeight="1" x14ac:dyDescent="0.25">
      <c r="A12" s="8" t="s">
        <v>6</v>
      </c>
      <c r="B12" s="22">
        <v>35364.1</v>
      </c>
      <c r="C12" s="13" t="s">
        <v>35</v>
      </c>
      <c r="D12" s="22">
        <v>31848.9</v>
      </c>
      <c r="E12" s="3">
        <f t="shared" si="0"/>
        <v>0.90059976077434467</v>
      </c>
      <c r="F12" s="34" t="s">
        <v>61</v>
      </c>
      <c r="G12" s="32"/>
    </row>
    <row r="13" spans="1:7" ht="33.75" customHeight="1" x14ac:dyDescent="0.25">
      <c r="A13" s="8" t="s">
        <v>7</v>
      </c>
      <c r="B13" s="22">
        <v>29929.9</v>
      </c>
      <c r="C13" s="13" t="s">
        <v>35</v>
      </c>
      <c r="D13" s="22">
        <v>31971.3</v>
      </c>
      <c r="E13" s="3">
        <f>D13/B13</f>
        <v>1.0682060414501886</v>
      </c>
      <c r="F13" s="34" t="s">
        <v>62</v>
      </c>
      <c r="G13" s="32"/>
    </row>
    <row r="14" spans="1:7" ht="31.5" x14ac:dyDescent="0.25">
      <c r="A14" s="7" t="s">
        <v>8</v>
      </c>
      <c r="B14" s="12">
        <v>259216.7</v>
      </c>
      <c r="C14" s="13" t="s">
        <v>35</v>
      </c>
      <c r="D14" s="12">
        <v>309190.3</v>
      </c>
      <c r="E14" s="3">
        <f t="shared" si="0"/>
        <v>1.1927869616425175</v>
      </c>
      <c r="F14" s="31"/>
      <c r="G14" s="32"/>
    </row>
    <row r="15" spans="1:7" ht="15.75" x14ac:dyDescent="0.25">
      <c r="A15" s="8" t="s">
        <v>5</v>
      </c>
      <c r="B15" s="12"/>
      <c r="C15" s="13" t="s">
        <v>35</v>
      </c>
      <c r="D15" s="12"/>
      <c r="E15" s="3"/>
      <c r="F15" s="31"/>
      <c r="G15" s="32"/>
    </row>
    <row r="16" spans="1:7" ht="90.75" customHeight="1" x14ac:dyDescent="0.25">
      <c r="A16" s="14" t="s">
        <v>23</v>
      </c>
      <c r="B16" s="12">
        <v>238089.7</v>
      </c>
      <c r="C16" s="13" t="s">
        <v>35</v>
      </c>
      <c r="D16" s="26">
        <v>283845.7</v>
      </c>
      <c r="E16" s="3">
        <f t="shared" si="0"/>
        <v>1.1921796700991265</v>
      </c>
      <c r="F16" s="34" t="s">
        <v>47</v>
      </c>
      <c r="G16" s="32"/>
    </row>
    <row r="17" spans="1:7" ht="15.75" x14ac:dyDescent="0.25">
      <c r="A17" s="14" t="s">
        <v>24</v>
      </c>
      <c r="B17" s="22" t="s">
        <v>35</v>
      </c>
      <c r="C17" s="13" t="s">
        <v>35</v>
      </c>
      <c r="D17" s="26">
        <v>0.1</v>
      </c>
      <c r="E17" s="3" t="s">
        <v>35</v>
      </c>
      <c r="F17" s="35"/>
      <c r="G17" s="32"/>
    </row>
    <row r="18" spans="1:7" ht="53.25" customHeight="1" x14ac:dyDescent="0.25">
      <c r="A18" s="14" t="s">
        <v>25</v>
      </c>
      <c r="B18" s="23">
        <v>56.8</v>
      </c>
      <c r="C18" s="13" t="s">
        <v>35</v>
      </c>
      <c r="D18" s="26">
        <v>75.2</v>
      </c>
      <c r="E18" s="3">
        <f t="shared" si="0"/>
        <v>1.323943661971831</v>
      </c>
      <c r="F18" s="36" t="s">
        <v>69</v>
      </c>
      <c r="G18" s="32"/>
    </row>
    <row r="19" spans="1:7" ht="31.5" x14ac:dyDescent="0.25">
      <c r="A19" s="14" t="s">
        <v>26</v>
      </c>
      <c r="B19" s="22">
        <v>9688.5</v>
      </c>
      <c r="C19" s="13" t="s">
        <v>35</v>
      </c>
      <c r="D19" s="26">
        <v>9431.5</v>
      </c>
      <c r="E19" s="3">
        <f>D19/B19</f>
        <v>0.97347370594003202</v>
      </c>
      <c r="F19" s="34"/>
      <c r="G19" s="32"/>
    </row>
    <row r="20" spans="1:7" ht="78.75" x14ac:dyDescent="0.25">
      <c r="A20" s="14" t="s">
        <v>37</v>
      </c>
      <c r="B20" s="22">
        <v>11059.8</v>
      </c>
      <c r="C20" s="13" t="s">
        <v>35</v>
      </c>
      <c r="D20" s="26">
        <v>15130.4</v>
      </c>
      <c r="E20" s="3">
        <f t="shared" ref="E20:E21" si="1">D20/B20</f>
        <v>1.3680536718566341</v>
      </c>
      <c r="F20" s="34" t="s">
        <v>48</v>
      </c>
      <c r="G20" s="32"/>
    </row>
    <row r="21" spans="1:7" ht="104.25" customHeight="1" x14ac:dyDescent="0.25">
      <c r="A21" s="14" t="s">
        <v>39</v>
      </c>
      <c r="B21" s="23">
        <v>321.89999999999998</v>
      </c>
      <c r="C21" s="13" t="s">
        <v>35</v>
      </c>
      <c r="D21" s="26">
        <v>707.4</v>
      </c>
      <c r="E21" s="3">
        <f t="shared" si="1"/>
        <v>2.1975768872320596</v>
      </c>
      <c r="F21" s="34" t="s">
        <v>49</v>
      </c>
      <c r="G21" s="32"/>
    </row>
    <row r="22" spans="1:7" ht="75.75" customHeight="1" x14ac:dyDescent="0.25">
      <c r="A22" s="7" t="s">
        <v>22</v>
      </c>
      <c r="B22" s="12">
        <v>8531</v>
      </c>
      <c r="C22" s="13" t="s">
        <v>35</v>
      </c>
      <c r="D22" s="12">
        <v>10004.200000000001</v>
      </c>
      <c r="E22" s="3">
        <f t="shared" si="0"/>
        <v>1.1726878443324347</v>
      </c>
      <c r="F22" s="34" t="s">
        <v>60</v>
      </c>
      <c r="G22" s="32"/>
    </row>
    <row r="23" spans="1:7" ht="28.5" customHeight="1" x14ac:dyDescent="0.25">
      <c r="A23" s="7" t="s">
        <v>9</v>
      </c>
      <c r="B23" s="12">
        <v>32180.400000000001</v>
      </c>
      <c r="C23" s="13" t="s">
        <v>35</v>
      </c>
      <c r="D23" s="12">
        <v>33561.699999999997</v>
      </c>
      <c r="E23" s="3">
        <f t="shared" si="0"/>
        <v>1.042923642962797</v>
      </c>
      <c r="F23" s="31"/>
      <c r="G23" s="32"/>
    </row>
    <row r="24" spans="1:7" ht="78.75" x14ac:dyDescent="0.25">
      <c r="A24" s="7" t="s">
        <v>10</v>
      </c>
      <c r="B24" s="12">
        <v>187390.5</v>
      </c>
      <c r="C24" s="13" t="s">
        <v>35</v>
      </c>
      <c r="D24" s="12">
        <v>206934.2</v>
      </c>
      <c r="E24" s="3">
        <f t="shared" si="0"/>
        <v>1.1042939743476858</v>
      </c>
      <c r="F24" s="34" t="s">
        <v>50</v>
      </c>
      <c r="G24" s="32"/>
    </row>
    <row r="25" spans="1:7" ht="63" x14ac:dyDescent="0.25">
      <c r="A25" s="7" t="s">
        <v>11</v>
      </c>
      <c r="B25" s="12">
        <v>33322.6</v>
      </c>
      <c r="C25" s="13" t="s">
        <v>35</v>
      </c>
      <c r="D25" s="12">
        <v>35183.1</v>
      </c>
      <c r="E25" s="3">
        <f t="shared" si="0"/>
        <v>1.0558329782189866</v>
      </c>
      <c r="F25" s="34" t="s">
        <v>65</v>
      </c>
      <c r="G25" s="32"/>
    </row>
    <row r="26" spans="1:7" ht="15.75" x14ac:dyDescent="0.25">
      <c r="A26" s="7" t="s">
        <v>12</v>
      </c>
      <c r="B26" s="12">
        <v>28131.5</v>
      </c>
      <c r="C26" s="13" t="s">
        <v>35</v>
      </c>
      <c r="D26" s="12">
        <v>27063.599999999999</v>
      </c>
      <c r="E26" s="3">
        <f t="shared" si="0"/>
        <v>0.96203899543216675</v>
      </c>
      <c r="F26" s="34"/>
      <c r="G26" s="32"/>
    </row>
    <row r="27" spans="1:7" ht="78.75" x14ac:dyDescent="0.25">
      <c r="A27" s="7" t="s">
        <v>13</v>
      </c>
      <c r="B27" s="12">
        <f>B7-B8-B9-B10-B14-B22-B23-B24-B25-B26</f>
        <v>5210.2999999999956</v>
      </c>
      <c r="C27" s="13" t="s">
        <v>35</v>
      </c>
      <c r="D27" s="12">
        <v>7170.5825890694432</v>
      </c>
      <c r="E27" s="3">
        <f t="shared" si="0"/>
        <v>1.3762321918257008</v>
      </c>
      <c r="F27" s="34" t="s">
        <v>59</v>
      </c>
      <c r="G27" s="32"/>
    </row>
    <row r="28" spans="1:7" ht="15.75" x14ac:dyDescent="0.25">
      <c r="A28" s="9" t="s">
        <v>14</v>
      </c>
      <c r="B28" s="21">
        <v>308122.2</v>
      </c>
      <c r="C28" s="13" t="s">
        <v>35</v>
      </c>
      <c r="D28" s="21">
        <v>588018.9</v>
      </c>
      <c r="E28" s="3">
        <f t="shared" si="0"/>
        <v>1.9083951107709862</v>
      </c>
      <c r="F28" s="31"/>
      <c r="G28" s="32"/>
    </row>
    <row r="29" spans="1:7" ht="104.25" customHeight="1" x14ac:dyDescent="0.25">
      <c r="A29" s="1" t="s">
        <v>27</v>
      </c>
      <c r="B29" s="12">
        <v>187994.4</v>
      </c>
      <c r="C29" s="13" t="s">
        <v>35</v>
      </c>
      <c r="D29" s="12">
        <v>365727.4</v>
      </c>
      <c r="E29" s="3">
        <f t="shared" si="0"/>
        <v>1.9454164592136789</v>
      </c>
      <c r="F29" s="34" t="s">
        <v>51</v>
      </c>
      <c r="G29" s="32"/>
    </row>
    <row r="30" spans="1:7" ht="31.5" x14ac:dyDescent="0.25">
      <c r="A30" s="1" t="s">
        <v>41</v>
      </c>
      <c r="B30" s="12">
        <v>14439.4</v>
      </c>
      <c r="C30" s="13" t="s">
        <v>35</v>
      </c>
      <c r="D30" s="12">
        <v>19995.7</v>
      </c>
      <c r="E30" s="3">
        <f t="shared" si="0"/>
        <v>1.3848013075335541</v>
      </c>
      <c r="F30" s="33" t="s">
        <v>44</v>
      </c>
      <c r="G30" s="32"/>
    </row>
    <row r="31" spans="1:7" ht="31.5" x14ac:dyDescent="0.25">
      <c r="A31" s="1" t="s">
        <v>28</v>
      </c>
      <c r="B31" s="12">
        <v>18963</v>
      </c>
      <c r="C31" s="13" t="s">
        <v>35</v>
      </c>
      <c r="D31" s="12">
        <v>43943.9</v>
      </c>
      <c r="E31" s="3">
        <f t="shared" si="0"/>
        <v>2.3173495754891102</v>
      </c>
      <c r="F31" s="33" t="s">
        <v>45</v>
      </c>
      <c r="G31" s="32"/>
    </row>
    <row r="32" spans="1:7" ht="123.75" customHeight="1" x14ac:dyDescent="0.25">
      <c r="A32" s="1" t="s">
        <v>29</v>
      </c>
      <c r="B32" s="12">
        <v>46458</v>
      </c>
      <c r="C32" s="13" t="s">
        <v>35</v>
      </c>
      <c r="D32" s="12">
        <v>66544.399999999994</v>
      </c>
      <c r="E32" s="3">
        <f t="shared" si="0"/>
        <v>1.4323561065908992</v>
      </c>
      <c r="F32" s="37" t="s">
        <v>66</v>
      </c>
      <c r="G32" s="32"/>
    </row>
    <row r="33" spans="1:7" ht="74.25" customHeight="1" x14ac:dyDescent="0.25">
      <c r="A33" s="1" t="s">
        <v>30</v>
      </c>
      <c r="B33" s="12">
        <f>B28-B29-B30-B31-B32</f>
        <v>40267.400000000023</v>
      </c>
      <c r="C33" s="13" t="s">
        <v>35</v>
      </c>
      <c r="D33" s="12">
        <v>91807.6</v>
      </c>
      <c r="E33" s="3">
        <f>D33/B33</f>
        <v>2.2799485439834695</v>
      </c>
      <c r="F33" s="37" t="s">
        <v>46</v>
      </c>
      <c r="G33" s="32"/>
    </row>
    <row r="34" spans="1:7" ht="15.75" x14ac:dyDescent="0.25">
      <c r="A34" s="6" t="s">
        <v>15</v>
      </c>
      <c r="B34" s="24">
        <v>127.9</v>
      </c>
      <c r="C34" s="13" t="s">
        <v>35</v>
      </c>
      <c r="D34" s="21">
        <v>94271.5</v>
      </c>
      <c r="E34" s="3" t="s">
        <v>43</v>
      </c>
      <c r="F34" s="34"/>
      <c r="G34" s="32"/>
    </row>
    <row r="35" spans="1:7" ht="15.75" x14ac:dyDescent="0.25">
      <c r="A35" s="7" t="s">
        <v>16</v>
      </c>
      <c r="B35" s="25" t="s">
        <v>35</v>
      </c>
      <c r="C35" s="13" t="s">
        <v>35</v>
      </c>
      <c r="D35" s="18">
        <v>234.7</v>
      </c>
      <c r="E35" s="3" t="s">
        <v>43</v>
      </c>
      <c r="F35" s="34" t="s">
        <v>52</v>
      </c>
      <c r="G35" s="32"/>
    </row>
    <row r="36" spans="1:7" ht="15.75" x14ac:dyDescent="0.25">
      <c r="A36" s="7" t="s">
        <v>17</v>
      </c>
      <c r="B36" s="25" t="s">
        <v>35</v>
      </c>
      <c r="C36" s="13" t="s">
        <v>35</v>
      </c>
      <c r="D36" s="18">
        <v>198.2</v>
      </c>
      <c r="E36" s="3" t="s">
        <v>43</v>
      </c>
      <c r="F36" s="34" t="s">
        <v>53</v>
      </c>
      <c r="G36" s="32"/>
    </row>
    <row r="37" spans="1:7" ht="15.75" x14ac:dyDescent="0.25">
      <c r="A37" s="7" t="s">
        <v>18</v>
      </c>
      <c r="B37" s="18">
        <v>54.6</v>
      </c>
      <c r="C37" s="13" t="s">
        <v>35</v>
      </c>
      <c r="D37" s="18">
        <v>29566.9</v>
      </c>
      <c r="E37" s="3" t="s">
        <v>43</v>
      </c>
      <c r="F37" s="34" t="s">
        <v>54</v>
      </c>
      <c r="G37" s="32"/>
    </row>
    <row r="38" spans="1:7" ht="15.75" x14ac:dyDescent="0.25">
      <c r="A38" s="7" t="s">
        <v>19</v>
      </c>
      <c r="B38" s="18">
        <v>73.2</v>
      </c>
      <c r="C38" s="13" t="s">
        <v>35</v>
      </c>
      <c r="D38" s="18">
        <v>22538.9</v>
      </c>
      <c r="E38" s="3" t="s">
        <v>43</v>
      </c>
      <c r="F38" s="34" t="s">
        <v>55</v>
      </c>
      <c r="G38" s="32"/>
    </row>
    <row r="39" spans="1:7" ht="15.75" x14ac:dyDescent="0.25">
      <c r="A39" s="7" t="s">
        <v>20</v>
      </c>
      <c r="B39" s="25" t="s">
        <v>35</v>
      </c>
      <c r="C39" s="13" t="s">
        <v>35</v>
      </c>
      <c r="D39" s="18">
        <v>846.1</v>
      </c>
      <c r="E39" s="3" t="s">
        <v>43</v>
      </c>
      <c r="F39" s="34" t="s">
        <v>56</v>
      </c>
      <c r="G39" s="32"/>
    </row>
    <row r="40" spans="1:7" ht="47.25" x14ac:dyDescent="0.25">
      <c r="A40" s="10" t="s">
        <v>33</v>
      </c>
      <c r="B40" s="25" t="s">
        <v>35</v>
      </c>
      <c r="C40" s="13" t="s">
        <v>35</v>
      </c>
      <c r="D40" s="18">
        <v>841.5</v>
      </c>
      <c r="E40" s="3" t="s">
        <v>43</v>
      </c>
      <c r="F40" s="34" t="s">
        <v>57</v>
      </c>
      <c r="G40" s="32"/>
    </row>
    <row r="41" spans="1:7" ht="31.5" x14ac:dyDescent="0.25">
      <c r="A41" s="7" t="s">
        <v>34</v>
      </c>
      <c r="B41" s="25" t="s">
        <v>35</v>
      </c>
      <c r="C41" s="13" t="s">
        <v>35</v>
      </c>
      <c r="D41" s="18" t="s">
        <v>35</v>
      </c>
      <c r="E41" s="3" t="s">
        <v>43</v>
      </c>
      <c r="F41" s="34"/>
      <c r="G41" s="32"/>
    </row>
    <row r="42" spans="1:7" ht="78.75" x14ac:dyDescent="0.25">
      <c r="A42" s="7" t="s">
        <v>68</v>
      </c>
      <c r="B42" s="25" t="s">
        <v>35</v>
      </c>
      <c r="C42" s="13" t="s">
        <v>35</v>
      </c>
      <c r="D42" s="18">
        <v>40312.199999999997</v>
      </c>
      <c r="E42" s="3" t="s">
        <v>43</v>
      </c>
      <c r="F42" s="34" t="s">
        <v>67</v>
      </c>
      <c r="G42" s="32"/>
    </row>
    <row r="43" spans="1:7" ht="62.25" customHeight="1" x14ac:dyDescent="0.25">
      <c r="A43" s="7" t="s">
        <v>21</v>
      </c>
      <c r="B43" s="25" t="s">
        <v>35</v>
      </c>
      <c r="C43" s="13" t="s">
        <v>35</v>
      </c>
      <c r="D43" s="18">
        <v>-267.2</v>
      </c>
      <c r="E43" s="3" t="s">
        <v>43</v>
      </c>
      <c r="F43" s="34" t="s">
        <v>58</v>
      </c>
      <c r="G43" s="32"/>
    </row>
    <row r="44" spans="1:7" ht="6.75" hidden="1" customHeight="1" x14ac:dyDescent="0.25"/>
    <row r="45" spans="1:7" s="16" customFormat="1" ht="37.5" customHeight="1" x14ac:dyDescent="0.25">
      <c r="A45" s="40" t="s">
        <v>74</v>
      </c>
      <c r="B45" s="41"/>
      <c r="C45" s="41"/>
      <c r="D45" s="41"/>
      <c r="E45" s="41"/>
      <c r="F45" s="41"/>
      <c r="G45" s="41"/>
    </row>
    <row r="46" spans="1:7" s="16" customFormat="1" x14ac:dyDescent="0.25">
      <c r="A46" s="41"/>
      <c r="B46" s="41"/>
      <c r="C46" s="41"/>
      <c r="D46" s="41"/>
      <c r="E46" s="41"/>
      <c r="F46" s="41"/>
    </row>
  </sheetData>
  <mergeCells count="3">
    <mergeCell ref="A2:G2"/>
    <mergeCell ref="A45:G45"/>
    <mergeCell ref="A46:F46"/>
  </mergeCells>
  <pageMargins left="0" right="0" top="0" bottom="0" header="0" footer="0"/>
  <pageSetup paperSize="8" scale="65" orientation="landscape" r:id="rId1"/>
  <rowBreaks count="1" manualBreakCount="1">
    <brk id="2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2025-05-29T15:13:18Z</cp:lastPrinted>
  <dcterms:created xsi:type="dcterms:W3CDTF">2017-05-30T14:43:39Z</dcterms:created>
  <dcterms:modified xsi:type="dcterms:W3CDTF">2025-05-29T15:23:14Z</dcterms:modified>
</cp:coreProperties>
</file>